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Пестеля д. 62" sheetId="1" r:id="rId1"/>
  </sheets>
  <externalReferences>
    <externalReference r:id="rId2"/>
  </externalReferences>
  <definedNames>
    <definedName name="АДРЕС" localSheetId="0">'ул Пестеля д. 62'!$B$3</definedName>
    <definedName name="АДРЕС">#REF!</definedName>
    <definedName name="АДРЕС2">#REF!</definedName>
    <definedName name="ВХДОЛГ" localSheetId="0">'ул Пестеля д. 62'!$G$9</definedName>
    <definedName name="ВХДОЛГ">#REF!</definedName>
    <definedName name="ВХСАЛЬДО" localSheetId="0">'ул Пестеля д. 62'!$D$9</definedName>
    <definedName name="ВХСАЛЬДО">#REF!</definedName>
    <definedName name="ВХСАЛЬДО3МЕС">#REF!</definedName>
    <definedName name="ДОГОВОР" localSheetId="0">'ул Пестеля д. 62'!$B$4</definedName>
    <definedName name="ДОГОВОР">#REF!</definedName>
    <definedName name="ДОЛГ" localSheetId="0">'ул Пестеля д. 62'!$A$9</definedName>
    <definedName name="ДОЛГ">#REF!</definedName>
    <definedName name="ЗАТРАЧЕНОК" localSheetId="0">'ул Пестеля д. 62'!$D$41</definedName>
    <definedName name="ЗАТРАЧЕНОК">#REF!</definedName>
    <definedName name="ЗАТРАЧЕНОТ" localSheetId="0">'ул Пестеля д. 62'!$D$40</definedName>
    <definedName name="ЗАТРАЧЕНОТ">#REF!</definedName>
    <definedName name="ЗАТРЕМ" localSheetId="0">'ул Пестеля д. 62'!$D$56</definedName>
    <definedName name="ЗАТРЕМ">#REF!</definedName>
    <definedName name="ИСХДОЛГ" localSheetId="0">'ул Пестеля д. 62'!$G$46</definedName>
    <definedName name="ИСХДОЛГ">#REF!</definedName>
    <definedName name="ИСХСАЛЬДО" localSheetId="0">'ул Пестеля д. 62'!$D$46</definedName>
    <definedName name="ИСХСАЛЬДО">#REF!</definedName>
    <definedName name="ИСХСАЛЬДО3МЕС">#REF!</definedName>
    <definedName name="КАП" localSheetId="0">'ул Пестеля д. 62'!$C$41</definedName>
    <definedName name="КАП">#REF!</definedName>
    <definedName name="КАПРЕМ">#REF!</definedName>
    <definedName name="КПЕРЕЧИСК" localSheetId="0">'ул Пестеля д. 62'!$G$41</definedName>
    <definedName name="КПЕРЕЧИСК">#REF!</definedName>
    <definedName name="КПЕРЕЧИСТ" localSheetId="0">'ул Пестеля д. 62'!$G$40</definedName>
    <definedName name="КПЕРЕЧИСТ">#REF!</definedName>
    <definedName name="НАЧЗАГОД">#REF!</definedName>
    <definedName name="НАЧЗАГОДНЕЖ">#REF!</definedName>
    <definedName name="НАЧРЕМ" localSheetId="0">'ул Пестеля д. 62'!$D$54</definedName>
    <definedName name="НАЧРЕМ">#REF!</definedName>
    <definedName name="НЕЖНАЧРЕМ" localSheetId="0">'ул Пестеля д. 62'!$D$55</definedName>
    <definedName name="НЕЖНАЧРЕМ">#REF!</definedName>
    <definedName name="ОПАЛЧЕНОТ" localSheetId="0">'ул Пестеля д. 62'!$E$40</definedName>
    <definedName name="ОПАЛЧЕНОТ">#REF!</definedName>
    <definedName name="ОПЛАЧЕНОК" localSheetId="0">'ул Пестеля д. 62'!$E$41</definedName>
    <definedName name="ОПЛАЧЕНОК">#REF!</definedName>
    <definedName name="ОСВОЕНО">#REF!</definedName>
    <definedName name="ОСТ" localSheetId="0">'ул Пестеля д. 62'!$A$46</definedName>
    <definedName name="ОСТ">#REF!</definedName>
    <definedName name="ПЛОЩАДЬ" localSheetId="0">'ул Пестеля д. 62'!$B$5</definedName>
    <definedName name="ПЛОЩАДЬ">#REF!</definedName>
    <definedName name="ПЛОЩАДЬДОМА">#REF!</definedName>
    <definedName name="РАЗМЕРПЛАТЫ" localSheetId="0">'ул Пестеля д. 62'!$C$11</definedName>
    <definedName name="РАЗМЕРПЛАТЫ">#REF!</definedName>
    <definedName name="СНРЕМ" localSheetId="0">'ул Пестеля д. 62'!#REF!</definedName>
    <definedName name="СНРЕМ">#REF!</definedName>
    <definedName name="ТАРОТОП" localSheetId="0">'ул Пестеля д. 62'!$C$16</definedName>
    <definedName name="ТАРОТОП">#REF!</definedName>
    <definedName name="ТАРХВС" localSheetId="0">'ул Пестеля д. 62'!$C$17</definedName>
    <definedName name="ТАРХВС">#REF!</definedName>
    <definedName name="ТБО" localSheetId="0">'ул Пестеля д. 62'!$C$13</definedName>
    <definedName name="ТБО">#REF!</definedName>
    <definedName name="ТБОНАЧ" localSheetId="0">'ул Пестеля д. 62'!$D$13</definedName>
    <definedName name="ТБОНАЧ">#REF!</definedName>
    <definedName name="ТБОНЕД" localSheetId="0">'ул Пестеля д. 62'!$F$13</definedName>
    <definedName name="ТБОНЕД">#REF!</definedName>
    <definedName name="ТБООПЛ" localSheetId="0">'ул Пестеля д. 62'!$E$13</definedName>
    <definedName name="ТБООПЛ">#REF!</definedName>
    <definedName name="ТБОПОСТ" localSheetId="0">'ул Пестеля д. 62'!$G$13</definedName>
    <definedName name="ТБОПОСТ">#REF!</definedName>
    <definedName name="ТЕК" localSheetId="0">'ул Пестеля д. 62'!$C$40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<sst xmlns="http://schemas.openxmlformats.org/spreadsheetml/2006/main" count="66" uniqueCount="63">
  <si>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</si>
  <si>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</si>
  <si>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Пестеля д. 62</t>
  </si>
  <si>
    <t>Договор управления №:</t>
  </si>
  <si>
    <t xml:space="preserve">№ 150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</si>
  <si>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</si>
  <si>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</si>
  <si>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</si>
  <si>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</si>
  <si>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</si>
  <si>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</si>
  <si>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</si>
  <si>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</si>
  <si>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</si>
  <si>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</si>
  <si>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</si>
  <si>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</si>
  <si>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</si>
  <si>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</si>
  <si>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</si>
  <si>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</si>
  <si>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</si>
  <si>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</si>
  <si>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</si>
  <si>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</si>
  <si>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</si>
  <si>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</si>
  <si>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</si>
  <si>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</si>
  <si>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</si>
  <si>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</si>
  <si>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</si>
  <si>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</si>
  <si>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</si>
  <si>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</si>
  <si>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</si>
  <si>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</si>
  <si>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Изоляция труб Ц/О</t>
  </si>
  <si>
    <t>Замена з/арматуры ц/о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</si>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</sst>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/>
  <dimension ref="A1:CS712"/>
  <sheetViews>
    <sheetView tabSelected="1" topLeftCell="A49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4404.8000000000011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728711.79000000062</v>
      </c>
      <c r="E9" s="10" t="s">
        <v>8</v>
      </c>
      <c r="F9" s="11"/>
      <c r="G9" s="9">
        <v>281971.21999999997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460479.19000000082</v>
      </c>
      <c r="E13" s="24">
        <v>437979.09000000113</v>
      </c>
      <c r="F13" s="25">
        <f>ТБОНАЧ-ТБООПЛ</f>
        <v>22500.099999999686</v>
      </c>
      <c r="G13" s="26">
        <f>ТБООПЛ</f>
        <v>437979.09000000113</v>
      </c>
    </row>
    <row r="14" spans="1:7" ht="13.5" thickBot="1" x14ac:dyDescent="0.25">
      <c r="A14" s="27"/>
      <c r="B14" s="28" t="s">
        <v>17</v>
      </c>
      <c r="C14" s="29"/>
      <c r="D14" s="30">
        <f>D13</f>
        <v>460479.19000000082</v>
      </c>
      <c r="E14" s="30">
        <f>E13</f>
        <v>437979.09000000113</v>
      </c>
      <c r="F14" s="30">
        <f>F13</f>
        <v>22500.099999999686</v>
      </c>
      <c r="G14" s="30">
        <f>SUM(ТБОПОСТ)</f>
        <v>437979.09000000113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1441958.1800000016</v>
      </c>
      <c r="E16" s="24">
        <v>1382918.330000001</v>
      </c>
      <c r="F16" s="25">
        <f t="shared" ref="F16:F25" si="0">D16-E16</f>
        <v>59039.850000000559</v>
      </c>
      <c r="G16" s="26">
        <f t="shared" ref="G16:G25" si="1">E16</f>
        <v>1382918.330000001</v>
      </c>
    </row>
    <row r="17" spans="1:7" x14ac:dyDescent="0.2">
      <c r="A17" s="34"/>
      <c r="B17" s="35" t="s">
        <v>20</v>
      </c>
      <c r="C17" s="23">
        <v>25.95</v>
      </c>
      <c r="D17" s="24">
        <v>331726.76</v>
      </c>
      <c r="E17" s="24">
        <v>317546.72999999981</v>
      </c>
      <c r="F17" s="25">
        <f t="shared" si="0"/>
        <v>14180.030000000203</v>
      </c>
      <c r="G17" s="26">
        <f t="shared" si="1"/>
        <v>317546.72999999981</v>
      </c>
    </row>
    <row r="18" spans="1:7" x14ac:dyDescent="0.2">
      <c r="A18" s="34"/>
      <c r="B18" s="35" t="s">
        <v>21</v>
      </c>
      <c r="C18" s="23">
        <v>17.79</v>
      </c>
      <c r="D18" s="24">
        <v>227781.22999999972</v>
      </c>
      <c r="E18" s="24">
        <v>218314.19999999972</v>
      </c>
      <c r="F18" s="25">
        <f t="shared" si="0"/>
        <v>9467.0299999999988</v>
      </c>
      <c r="G18" s="26">
        <f t="shared" si="1"/>
        <v>218314.19999999972</v>
      </c>
    </row>
    <row r="19" spans="1:7" x14ac:dyDescent="0.2">
      <c r="A19" s="34"/>
      <c r="B19" s="35" t="s">
        <v>22</v>
      </c>
      <c r="C19" s="23">
        <v>4.2300000000000004</v>
      </c>
      <c r="D19" s="24">
        <v>230287.98000000007</v>
      </c>
      <c r="E19" s="24">
        <v>283570.67000000027</v>
      </c>
      <c r="F19" s="25">
        <f t="shared" si="0"/>
        <v>-53282.690000000206</v>
      </c>
      <c r="G19" s="26">
        <f t="shared" si="1"/>
        <v>283570.67000000027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2231754.1500000013</v>
      </c>
      <c r="E26" s="30">
        <f>SUM(E16:E25)</f>
        <v>2202349.9300000006</v>
      </c>
      <c r="F26" s="30">
        <f>SUM(F16:F25)</f>
        <v>29404.220000000554</v>
      </c>
      <c r="G26" s="30">
        <f>SUM(G16:G25)</f>
        <v>2202349.9300000006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178923.00999999995</v>
      </c>
      <c r="E28" s="24">
        <v>163801.07999999987</v>
      </c>
      <c r="F28" s="25">
        <f>D28-E28</f>
        <v>15121.93000000008</v>
      </c>
      <c r="G28" s="26">
        <f t="shared" ref="G28:G37" si="2">E28</f>
        <v>163801.07999999987</v>
      </c>
    </row>
    <row r="29" spans="1:7" x14ac:dyDescent="0.2">
      <c r="A29" s="34"/>
      <c r="B29" s="35" t="s">
        <v>25</v>
      </c>
      <c r="C29" s="23">
        <v>0</v>
      </c>
      <c r="D29" s="24">
        <v>42924.5</v>
      </c>
      <c r="E29" s="24">
        <v>42667.1</v>
      </c>
      <c r="F29" s="25">
        <f>D29-E29</f>
        <v>257.40000000000146</v>
      </c>
      <c r="G29" s="26">
        <f t="shared" si="2"/>
        <v>42667.1</v>
      </c>
    </row>
    <row r="30" spans="1:7" x14ac:dyDescent="0.2">
      <c r="A30" s="34"/>
      <c r="B30" s="35" t="s">
        <v>26</v>
      </c>
      <c r="C30" s="23">
        <v>7.14</v>
      </c>
      <c r="D30" s="24">
        <v>27056.04</v>
      </c>
      <c r="E30" s="24">
        <v>26845.03</v>
      </c>
      <c r="F30" s="25">
        <f t="shared" ref="F30:F37" si="3">D30-E30</f>
        <v>211.01000000000204</v>
      </c>
      <c r="G30" s="26">
        <f t="shared" si="2"/>
        <v>26845.03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248903.54999999996</v>
      </c>
      <c r="E38" s="30">
        <f>SUM(E28:E37)</f>
        <v>233313.20999999988</v>
      </c>
      <c r="F38" s="30">
        <f>SUM(F28:F37)</f>
        <v>15590.340000000084</v>
      </c>
      <c r="G38" s="30">
        <f>SUM(G28:G37)</f>
        <v>233313.20999999988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87220.880000000237</v>
      </c>
      <c r="E40" s="24">
        <v>85431.570000000036</v>
      </c>
      <c r="F40" s="25">
        <f>ЗАТРАЧЕНОТ-ОПАЛЧЕНОТ</f>
        <v>1789.3100000002014</v>
      </c>
      <c r="G40" s="45">
        <v>23452.300000000003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87220.880000000237</v>
      </c>
      <c r="E42" s="30">
        <f>E41+E40</f>
        <v>85431.570000000036</v>
      </c>
      <c r="F42" s="30">
        <f>F41+F40</f>
        <v>1789.3100000002014</v>
      </c>
      <c r="G42" s="30">
        <f>КПЕРЕЧИСТ+КПЕРЕЧИСК</f>
        <v>23452.300000000003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3028357.7700000023</v>
      </c>
      <c r="E44" s="30">
        <f>E42+E38+E26+E14</f>
        <v>2959073.8000000017</v>
      </c>
      <c r="F44" s="30">
        <f>F42+F38+F26+F14</f>
        <v>69283.970000000525</v>
      </c>
      <c r="G44" s="30">
        <f>G42+G38+G26+G14</f>
        <v>2897094.5300000017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796576.99000000081</v>
      </c>
      <c r="E46" s="10" t="s">
        <v>8</v>
      </c>
      <c r="F46" s="11"/>
      <c r="G46" s="9">
        <v>367754.24999999988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87543.519999999975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23452.300000000003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12380.75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11071.550000000001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9890.2099999999627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4800</v>
      </c>
      <c r="E64" s="68"/>
    </row>
    <row r="65" spans="1:97" s="62" customFormat="1" x14ac:dyDescent="0.2">
      <c r="A65" s="64" t="s">
        <v>43</v>
      </c>
      <c r="B65" s="64"/>
      <c r="D65" s="67">
        <v>365668.52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14690.209999999963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Пестеля д. 62</vt:lpstr>
      <vt:lpstr>'ул Пестеля д. 62'!АДРЕС</vt:lpstr>
      <vt:lpstr>'ул Пестеля д. 62'!ВХДОЛГ</vt:lpstr>
      <vt:lpstr>'ул Пестеля д. 62'!ВХСАЛЬДО</vt:lpstr>
      <vt:lpstr>'ул Пестеля д. 62'!ДОГОВОР</vt:lpstr>
      <vt:lpstr>'ул Пестеля д. 62'!ДОЛГ</vt:lpstr>
      <vt:lpstr>'ул Пестеля д. 62'!ЗАТРАЧЕНОК</vt:lpstr>
      <vt:lpstr>'ул Пестеля д. 62'!ЗАТРАЧЕНОТ</vt:lpstr>
      <vt:lpstr>'ул Пестеля д. 62'!ЗАТРЕМ</vt:lpstr>
      <vt:lpstr>'ул Пестеля д. 62'!ИСХДОЛГ</vt:lpstr>
      <vt:lpstr>'ул Пестеля д. 62'!ИСХСАЛЬДО</vt:lpstr>
      <vt:lpstr>'ул Пестеля д. 62'!КАП</vt:lpstr>
      <vt:lpstr>'ул Пестеля д. 62'!КПЕРЕЧИСК</vt:lpstr>
      <vt:lpstr>'ул Пестеля д. 62'!КПЕРЕЧИСТ</vt:lpstr>
      <vt:lpstr>'ул Пестеля д. 62'!НАЧРЕМ</vt:lpstr>
      <vt:lpstr>'ул Пестеля д. 62'!НЕЖНАЧРЕМ</vt:lpstr>
      <vt:lpstr>'ул Пестеля д. 62'!ОПАЛЧЕНОТ</vt:lpstr>
      <vt:lpstr>'ул Пестеля д. 62'!ОПЛАЧЕНОК</vt:lpstr>
      <vt:lpstr>'ул Пестеля д. 62'!ОСТ</vt:lpstr>
      <vt:lpstr>'ул Пестеля д. 62'!ПЛОЩАДЬ</vt:lpstr>
      <vt:lpstr>'ул Пестеля д. 62'!РАЗМЕРПЛАТЫ</vt:lpstr>
      <vt:lpstr>'ул Пестеля д. 62'!ТАРОТОП</vt:lpstr>
      <vt:lpstr>'ул Пестеля д. 62'!ТАРХВС</vt:lpstr>
      <vt:lpstr>'ул Пестеля д. 62'!ТБО</vt:lpstr>
      <vt:lpstr>'ул Пестеля д. 62'!ТБОНАЧ</vt:lpstr>
      <vt:lpstr>'ул Пестеля д. 62'!ТБОНЕД</vt:lpstr>
      <vt:lpstr>'ул Пестеля д. 62'!ТБООПЛ</vt:lpstr>
      <vt:lpstr>'ул Пестеля д. 62'!ТБОПОСТ</vt:lpstr>
      <vt:lpstr>'ул Пестеля д. 62'!ТЕК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2018-03-30T13:21:53Z</dcterms:created>
  <dcterms:modified xsi:type="dcterms:W3CDTF">2018-03-30T13:21:54Z</dcterms:modified>
</cp:coreProperties>
</file>